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" i="1"/>
  <c r="F13" i="1" s="1"/>
  <c r="F12" i="1" l="1"/>
  <c r="F11" i="1"/>
  <c r="F10" i="1"/>
  <c r="F9" i="1"/>
  <c r="F7" i="1"/>
  <c r="F6" i="1"/>
  <c r="F5" i="1"/>
  <c r="F4" i="1"/>
  <c r="M13" i="1" l="1"/>
  <c r="K13" i="1"/>
  <c r="I13" i="1"/>
  <c r="G13" i="1"/>
  <c r="E13" i="1"/>
</calcChain>
</file>

<file path=xl/sharedStrings.xml><?xml version="1.0" encoding="utf-8"?>
<sst xmlns="http://schemas.openxmlformats.org/spreadsheetml/2006/main" count="45" uniqueCount="39">
  <si>
    <t>ردیف</t>
  </si>
  <si>
    <t>نام و نام خانوادگی</t>
  </si>
  <si>
    <t>کارکرد</t>
  </si>
  <si>
    <t>روز</t>
  </si>
  <si>
    <t>ساعت</t>
  </si>
  <si>
    <t>حقوق پایه</t>
  </si>
  <si>
    <t>حق جذب</t>
  </si>
  <si>
    <t>حق مسکن و خوار و بار</t>
  </si>
  <si>
    <t>حق اولاد</t>
  </si>
  <si>
    <t>جمع حقوق  ومزیای مستمر</t>
  </si>
  <si>
    <t>ساعات اضافه کاری</t>
  </si>
  <si>
    <t xml:space="preserve">عادی </t>
  </si>
  <si>
    <t>تعطیلی</t>
  </si>
  <si>
    <t>مبلغ اضافه کار</t>
  </si>
  <si>
    <t xml:space="preserve">روزهای ماموریت </t>
  </si>
  <si>
    <t>حق ماموریت</t>
  </si>
  <si>
    <t>پاداش</t>
  </si>
  <si>
    <t>سایر</t>
  </si>
  <si>
    <t>جمع حقوق و دست مزد</t>
  </si>
  <si>
    <t>درآمد مشمول مالیت</t>
  </si>
  <si>
    <t>درامد مشمول بیمه</t>
  </si>
  <si>
    <t>مالیات</t>
  </si>
  <si>
    <t>مساعده</t>
  </si>
  <si>
    <t>وام</t>
  </si>
  <si>
    <t>جمع کسورات</t>
  </si>
  <si>
    <t>خالص مبلغ قابل پرداخت</t>
  </si>
  <si>
    <t>حسینی احمد</t>
  </si>
  <si>
    <t>محمدیان محسن</t>
  </si>
  <si>
    <t>قاسمی محمد</t>
  </si>
  <si>
    <t>فاطمی ثریا</t>
  </si>
  <si>
    <t>عباسی فرهاد</t>
  </si>
  <si>
    <t>اکبری آیسا</t>
  </si>
  <si>
    <t>حسام فرزاد</t>
  </si>
  <si>
    <t>شهابی علیرضا</t>
  </si>
  <si>
    <t>جوادی علی</t>
  </si>
  <si>
    <t>عمادی فریبرز</t>
  </si>
  <si>
    <t>جمع</t>
  </si>
  <si>
    <t>فوق العاده شغل</t>
  </si>
  <si>
    <t>حق بیمه کارکنان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</si>
</sst>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1" fillId="0" borderId="1" xfId="0" applyNumberFormat="1" applyFont="1" applyBorder="1" applyAlignment="1">
      <alignment vertical="center" shrinkToFit="1" readingOrder="2"/>
    </xf>
    <xf numFmtId="164" fontId="1" fillId="0" borderId="1" xfId="0" applyNumberFormat="1" applyFont="1" applyBorder="1" applyAlignment="1">
      <alignment vertical="center" shrinkToFit="1" readingOrder="2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239FE136-0340-4F8D-BEB6-8CACEA062536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250EAE15-82B6-4B15-B974-8B88EC8E7FB2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rightToLeft="1" tabSelected="1" zoomScaleNormal="100" workbookViewId="0">
      <selection activeCell="E9" sqref="E9"/>
    </sheetView>
  </sheetViews>
  <sheetFormatPr defaultRowHeight="15" x14ac:dyDescent="0.25"/>
  <cols>
    <col min="1" max="1" width="10.5703125" customWidth="1"/>
    <col min="2" max="2" width="17.28515625" customWidth="1"/>
    <col min="3" max="3" width="5.28515625" customWidth="1"/>
    <col min="4" max="4" width="8" customWidth="1"/>
    <col min="5" max="5" width="11.42578125" customWidth="1"/>
    <col min="6" max="6" width="11.140625" customWidth="1"/>
    <col min="7" max="7" width="15.85546875" customWidth="1"/>
    <col min="8" max="8" width="15.5703125" customWidth="1"/>
    <col min="9" max="9" width="10.42578125" customWidth="1"/>
    <col min="11" max="11" width="15.42578125" customWidth="1"/>
    <col min="12" max="12" width="13.85546875" customWidth="1"/>
    <col min="13" max="13" width="9.85546875" customWidth="1"/>
    <col min="15" max="15" width="15.85546875" customWidth="1"/>
    <col min="18" max="18" width="14.5703125" customWidth="1"/>
    <col min="19" max="19" width="14.42578125" customWidth="1"/>
    <col min="20" max="20" width="14" customWidth="1"/>
    <col min="23" max="23" width="16.5703125" customWidth="1"/>
    <col min="24" max="24" width="16.140625" customWidth="1"/>
    <col min="25" max="25" width="14" customWidth="1"/>
    <col min="26" max="26" width="11.140625" customWidth="1"/>
    <col min="27" max="27" width="11.85546875" customWidth="1"/>
    <col min="31" max="31" width="14.140625" customWidth="1"/>
    <col min="32" max="32" width="13.28515625" customWidth="1"/>
  </cols>
  <sheetData>
    <row r="1" spans="1:32" ht="30" customHeight="1" x14ac:dyDescent="0.25">
      <c r="A1" s="7" t="s">
        <v>0</v>
      </c>
      <c r="B1" s="7" t="s">
        <v>1</v>
      </c>
      <c r="C1" s="11" t="s">
        <v>2</v>
      </c>
      <c r="D1" s="12"/>
      <c r="E1" s="7" t="s">
        <v>5</v>
      </c>
      <c r="F1" s="7" t="s">
        <v>5</v>
      </c>
      <c r="G1" s="7" t="s">
        <v>37</v>
      </c>
      <c r="H1" s="7" t="s">
        <v>37</v>
      </c>
      <c r="I1" s="7" t="s">
        <v>6</v>
      </c>
      <c r="J1" s="7" t="s">
        <v>6</v>
      </c>
      <c r="K1" s="9" t="s">
        <v>7</v>
      </c>
      <c r="L1" s="9" t="s">
        <v>7</v>
      </c>
      <c r="M1" s="7" t="s">
        <v>8</v>
      </c>
      <c r="N1" s="7" t="s">
        <v>8</v>
      </c>
      <c r="O1" s="9" t="s">
        <v>9</v>
      </c>
      <c r="P1" s="11" t="s">
        <v>10</v>
      </c>
      <c r="Q1" s="12"/>
      <c r="R1" s="9" t="s">
        <v>13</v>
      </c>
      <c r="S1" s="9" t="s">
        <v>14</v>
      </c>
      <c r="T1" s="7" t="s">
        <v>15</v>
      </c>
      <c r="U1" s="7" t="s">
        <v>16</v>
      </c>
      <c r="V1" s="7" t="s">
        <v>17</v>
      </c>
      <c r="W1" s="9" t="s">
        <v>18</v>
      </c>
      <c r="X1" s="9" t="s">
        <v>19</v>
      </c>
      <c r="Y1" s="9" t="s">
        <v>20</v>
      </c>
      <c r="Z1" s="7" t="s">
        <v>21</v>
      </c>
      <c r="AA1" s="9" t="s">
        <v>38</v>
      </c>
      <c r="AB1" s="7" t="s">
        <v>22</v>
      </c>
      <c r="AC1" s="7" t="s">
        <v>23</v>
      </c>
      <c r="AD1" s="7" t="s">
        <v>17</v>
      </c>
      <c r="AE1" s="7" t="s">
        <v>24</v>
      </c>
      <c r="AF1" s="9" t="s">
        <v>25</v>
      </c>
    </row>
    <row r="2" spans="1:32" ht="18" x14ac:dyDescent="0.25">
      <c r="A2" s="8"/>
      <c r="B2" s="8"/>
      <c r="C2" s="2" t="s">
        <v>3</v>
      </c>
      <c r="D2" s="2" t="s">
        <v>4</v>
      </c>
      <c r="E2" s="8"/>
      <c r="F2" s="8"/>
      <c r="G2" s="8"/>
      <c r="H2" s="8"/>
      <c r="I2" s="8"/>
      <c r="J2" s="8"/>
      <c r="K2" s="10"/>
      <c r="L2" s="10"/>
      <c r="M2" s="8"/>
      <c r="N2" s="8"/>
      <c r="O2" s="10"/>
      <c r="P2" s="3" t="s">
        <v>11</v>
      </c>
      <c r="Q2" s="3" t="s">
        <v>12</v>
      </c>
      <c r="R2" s="10"/>
      <c r="S2" s="10"/>
      <c r="T2" s="8"/>
      <c r="U2" s="8"/>
      <c r="V2" s="8"/>
      <c r="W2" s="10"/>
      <c r="X2" s="10"/>
      <c r="Y2" s="10"/>
      <c r="Z2" s="8"/>
      <c r="AA2" s="10"/>
      <c r="AB2" s="8"/>
      <c r="AC2" s="8"/>
      <c r="AD2" s="8"/>
      <c r="AE2" s="8"/>
      <c r="AF2" s="10"/>
    </row>
    <row r="3" spans="1:32" ht="18" x14ac:dyDescent="0.25">
      <c r="A3" s="4">
        <v>1</v>
      </c>
      <c r="B3" s="4" t="s">
        <v>26</v>
      </c>
      <c r="C3" s="5">
        <v>30</v>
      </c>
      <c r="D3" s="6">
        <v>0</v>
      </c>
      <c r="E3" s="5">
        <v>2000000</v>
      </c>
      <c r="F3" s="5">
        <f>ROUND(IF(C3&gt;0,(E3/30)*C3,0)+IF(D3&gt;0,(E3/220)*D3,0),0)</f>
        <v>2000000</v>
      </c>
      <c r="G3" s="5">
        <v>300000</v>
      </c>
      <c r="H3" s="5">
        <v>0</v>
      </c>
      <c r="I3" s="5">
        <v>150000</v>
      </c>
      <c r="J3" s="5">
        <v>0</v>
      </c>
      <c r="K3" s="5">
        <v>60000</v>
      </c>
      <c r="L3" s="5">
        <v>0</v>
      </c>
      <c r="M3" s="5">
        <v>106602</v>
      </c>
      <c r="N3" s="5">
        <v>0</v>
      </c>
      <c r="O3" s="5">
        <v>0</v>
      </c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 x14ac:dyDescent="0.25">
      <c r="A4" s="4">
        <v>2</v>
      </c>
      <c r="B4" s="4" t="s">
        <v>27</v>
      </c>
      <c r="C4" s="5">
        <v>29</v>
      </c>
      <c r="D4" s="6">
        <v>0</v>
      </c>
      <c r="E4" s="5">
        <v>1500000</v>
      </c>
      <c r="F4" s="5">
        <f t="shared" ref="F4:F12" si="0">ROUND(IF(C4&gt;0,(E4/30)*C4,0)+IF(D4&gt;0,(E4/220)*D4,0),0)</f>
        <v>1450000</v>
      </c>
      <c r="G4" s="5">
        <v>200000</v>
      </c>
      <c r="H4" s="5">
        <v>0</v>
      </c>
      <c r="I4" s="5">
        <v>100000</v>
      </c>
      <c r="J4" s="5">
        <v>0</v>
      </c>
      <c r="K4" s="5">
        <v>60000</v>
      </c>
      <c r="L4" s="5">
        <v>0</v>
      </c>
      <c r="M4" s="5">
        <v>213204</v>
      </c>
      <c r="N4" s="5">
        <v>0</v>
      </c>
      <c r="O4" s="5">
        <v>0</v>
      </c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 x14ac:dyDescent="0.25">
      <c r="A5" s="4">
        <v>3</v>
      </c>
      <c r="B5" s="4" t="s">
        <v>28</v>
      </c>
      <c r="C5" s="5">
        <v>30</v>
      </c>
      <c r="D5" s="6"/>
      <c r="E5" s="5">
        <v>2500000</v>
      </c>
      <c r="F5" s="5">
        <f t="shared" si="0"/>
        <v>2500000</v>
      </c>
      <c r="G5" s="5">
        <v>240000</v>
      </c>
      <c r="H5" s="5">
        <v>0</v>
      </c>
      <c r="I5" s="5">
        <v>160000</v>
      </c>
      <c r="J5" s="5">
        <v>0</v>
      </c>
      <c r="K5" s="5">
        <v>60000</v>
      </c>
      <c r="L5" s="5">
        <v>0</v>
      </c>
      <c r="M5" s="5">
        <v>106602</v>
      </c>
      <c r="N5" s="5">
        <v>0</v>
      </c>
      <c r="O5" s="5">
        <v>0</v>
      </c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 x14ac:dyDescent="0.25">
      <c r="A6" s="4">
        <v>4</v>
      </c>
      <c r="B6" s="4" t="s">
        <v>29</v>
      </c>
      <c r="C6" s="5">
        <v>30</v>
      </c>
      <c r="D6" s="6"/>
      <c r="E6" s="5">
        <v>3000000</v>
      </c>
      <c r="F6" s="5">
        <f t="shared" si="0"/>
        <v>3000000</v>
      </c>
      <c r="G6" s="5">
        <v>400000</v>
      </c>
      <c r="H6" s="5">
        <v>0</v>
      </c>
      <c r="I6" s="5">
        <v>200000</v>
      </c>
      <c r="J6" s="5">
        <v>0</v>
      </c>
      <c r="K6" s="5">
        <v>60000</v>
      </c>
      <c r="L6" s="5">
        <v>0</v>
      </c>
      <c r="M6" s="5">
        <v>0</v>
      </c>
      <c r="N6" s="5">
        <v>0</v>
      </c>
      <c r="O6" s="5">
        <v>0</v>
      </c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 x14ac:dyDescent="0.25">
      <c r="A7" s="4">
        <v>5</v>
      </c>
      <c r="B7" s="4" t="s">
        <v>30</v>
      </c>
      <c r="C7" s="5">
        <v>30</v>
      </c>
      <c r="D7" s="6"/>
      <c r="E7" s="5">
        <v>1800000</v>
      </c>
      <c r="F7" s="5">
        <f t="shared" si="0"/>
        <v>1800000</v>
      </c>
      <c r="G7" s="5">
        <v>220000</v>
      </c>
      <c r="H7" s="5">
        <v>0</v>
      </c>
      <c r="I7" s="5">
        <v>140000</v>
      </c>
      <c r="J7" s="5">
        <v>0</v>
      </c>
      <c r="K7" s="5">
        <v>60000</v>
      </c>
      <c r="L7" s="5">
        <v>0</v>
      </c>
      <c r="M7" s="5">
        <v>213204</v>
      </c>
      <c r="N7" s="5">
        <v>0</v>
      </c>
      <c r="O7" s="5">
        <v>0</v>
      </c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8" x14ac:dyDescent="0.25">
      <c r="A8" s="4">
        <v>6</v>
      </c>
      <c r="B8" s="4" t="s">
        <v>31</v>
      </c>
      <c r="C8" s="5">
        <v>28</v>
      </c>
      <c r="D8" s="6"/>
      <c r="E8" s="5">
        <v>1200000</v>
      </c>
      <c r="F8" s="5">
        <f>ROUND(IF(C8&gt;0,(E8/30)*C8,0)+IF(D8&gt;0,(E8/220)*D8,0),0)</f>
        <v>1120000</v>
      </c>
      <c r="G8" s="5">
        <v>100000</v>
      </c>
      <c r="H8" s="5">
        <v>0</v>
      </c>
      <c r="I8" s="5">
        <v>50000</v>
      </c>
      <c r="J8" s="5">
        <v>0</v>
      </c>
      <c r="K8" s="5">
        <v>60000</v>
      </c>
      <c r="L8" s="5">
        <v>0</v>
      </c>
      <c r="M8" s="5">
        <v>0</v>
      </c>
      <c r="N8" s="5">
        <v>0</v>
      </c>
      <c r="O8" s="5">
        <v>0</v>
      </c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 x14ac:dyDescent="0.25">
      <c r="A9" s="4">
        <v>7</v>
      </c>
      <c r="B9" s="4" t="s">
        <v>32</v>
      </c>
      <c r="C9" s="5">
        <v>30</v>
      </c>
      <c r="D9" s="6"/>
      <c r="E9" s="5">
        <v>4000000</v>
      </c>
      <c r="F9" s="5">
        <f t="shared" si="0"/>
        <v>4000000</v>
      </c>
      <c r="G9" s="5">
        <v>500000</v>
      </c>
      <c r="H9" s="5">
        <v>0</v>
      </c>
      <c r="I9" s="5">
        <v>300000</v>
      </c>
      <c r="J9" s="5">
        <v>0</v>
      </c>
      <c r="K9" s="5">
        <v>60000</v>
      </c>
      <c r="L9" s="5">
        <v>0</v>
      </c>
      <c r="M9" s="5">
        <v>0</v>
      </c>
      <c r="N9" s="5">
        <v>0</v>
      </c>
      <c r="O9" s="5">
        <v>0</v>
      </c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" x14ac:dyDescent="0.25">
      <c r="A10" s="4">
        <v>8</v>
      </c>
      <c r="B10" s="4" t="s">
        <v>33</v>
      </c>
      <c r="C10" s="5">
        <v>30</v>
      </c>
      <c r="D10" s="6"/>
      <c r="E10" s="5">
        <v>1100000</v>
      </c>
      <c r="F10" s="5">
        <f t="shared" si="0"/>
        <v>1100000</v>
      </c>
      <c r="G10" s="5">
        <v>100000</v>
      </c>
      <c r="H10" s="5">
        <v>0</v>
      </c>
      <c r="I10" s="5">
        <v>0</v>
      </c>
      <c r="J10" s="5">
        <v>0</v>
      </c>
      <c r="K10" s="5">
        <v>60000</v>
      </c>
      <c r="L10" s="5">
        <v>0</v>
      </c>
      <c r="M10" s="5">
        <v>106602</v>
      </c>
      <c r="N10" s="5">
        <v>0</v>
      </c>
      <c r="O10" s="5">
        <v>0</v>
      </c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 x14ac:dyDescent="0.25">
      <c r="A11" s="4">
        <v>9</v>
      </c>
      <c r="B11" s="4" t="s">
        <v>34</v>
      </c>
      <c r="C11" s="5">
        <v>30</v>
      </c>
      <c r="D11" s="6"/>
      <c r="E11" s="5">
        <v>1150000</v>
      </c>
      <c r="F11" s="5">
        <f t="shared" si="0"/>
        <v>1150000</v>
      </c>
      <c r="G11" s="5">
        <v>100000</v>
      </c>
      <c r="H11" s="5">
        <v>0</v>
      </c>
      <c r="I11" s="5">
        <v>0</v>
      </c>
      <c r="J11" s="5">
        <v>0</v>
      </c>
      <c r="K11" s="5">
        <v>60000</v>
      </c>
      <c r="L11" s="5">
        <v>0</v>
      </c>
      <c r="M11" s="5">
        <v>0</v>
      </c>
      <c r="N11" s="5">
        <v>0</v>
      </c>
      <c r="O11" s="5">
        <v>0</v>
      </c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" x14ac:dyDescent="0.25">
      <c r="A12" s="4">
        <v>10</v>
      </c>
      <c r="B12" s="4" t="s">
        <v>35</v>
      </c>
      <c r="C12" s="5">
        <v>30</v>
      </c>
      <c r="D12" s="6"/>
      <c r="E12" s="5">
        <v>1150000</v>
      </c>
      <c r="F12" s="5">
        <f t="shared" si="0"/>
        <v>1150000</v>
      </c>
      <c r="G12" s="5">
        <v>0</v>
      </c>
      <c r="H12" s="5">
        <v>0</v>
      </c>
      <c r="I12" s="5">
        <v>0</v>
      </c>
      <c r="J12" s="5">
        <v>0</v>
      </c>
      <c r="K12" s="5">
        <v>60000</v>
      </c>
      <c r="L12" s="5">
        <v>0</v>
      </c>
      <c r="M12" s="5">
        <v>0</v>
      </c>
      <c r="N12" s="5">
        <v>0</v>
      </c>
      <c r="O12" s="5">
        <v>0</v>
      </c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 x14ac:dyDescent="0.25">
      <c r="A13" s="1"/>
      <c r="B13" s="1" t="s">
        <v>36</v>
      </c>
      <c r="C13" s="5"/>
      <c r="D13" s="5"/>
      <c r="E13" s="5">
        <f>SUM(E3:E12)</f>
        <v>19400000</v>
      </c>
      <c r="F13" s="5">
        <f>SUM(F3:F12)</f>
        <v>19270000</v>
      </c>
      <c r="G13" s="5">
        <f>SUM(G3:G12)</f>
        <v>2160000</v>
      </c>
      <c r="H13" s="5">
        <v>0</v>
      </c>
      <c r="I13" s="5">
        <f>SUM(I3:I12)</f>
        <v>1100000</v>
      </c>
      <c r="J13" s="5">
        <v>0</v>
      </c>
      <c r="K13" s="5">
        <f>SUM(K3:K12)</f>
        <v>600000</v>
      </c>
      <c r="L13" s="5">
        <v>0</v>
      </c>
      <c r="M13" s="5">
        <f>SUM(M3:M12)</f>
        <v>746214</v>
      </c>
      <c r="N13" s="5">
        <v>0</v>
      </c>
      <c r="O13" s="5"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30">
    <mergeCell ref="C1:D1"/>
    <mergeCell ref="P1:Q1"/>
    <mergeCell ref="B1:B2"/>
    <mergeCell ref="A1:A2"/>
    <mergeCell ref="E1:E2"/>
    <mergeCell ref="F1:F2"/>
    <mergeCell ref="G1:G2"/>
    <mergeCell ref="H1:H2"/>
    <mergeCell ref="I1:I2"/>
    <mergeCell ref="J1:J2"/>
    <mergeCell ref="X1:X2"/>
    <mergeCell ref="K1:K2"/>
    <mergeCell ref="L1:L2"/>
    <mergeCell ref="M1:M2"/>
    <mergeCell ref="N1:N2"/>
    <mergeCell ref="O1:O2"/>
    <mergeCell ref="R1:R2"/>
    <mergeCell ref="S1:S2"/>
    <mergeCell ref="T1:T2"/>
    <mergeCell ref="U1:U2"/>
    <mergeCell ref="V1:V2"/>
    <mergeCell ref="W1:W2"/>
    <mergeCell ref="AE1:AE2"/>
    <mergeCell ref="AF1:AF2"/>
    <mergeCell ref="Y1:Y2"/>
    <mergeCell ref="Z1:Z2"/>
    <mergeCell ref="AA1:AA2"/>
    <mergeCell ref="AB1:AB2"/>
    <mergeCell ref="AC1:AC2"/>
    <mergeCell ref="AD1:A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2018-10-06T19:14:10Z</dcterms:modified>
</cp:coreProperties>
</file>